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<sst xmlns="http://schemas.openxmlformats.org/spreadsheetml/2006/main" count="176" uniqueCount="136">
  <si>
    <t>经济与管理系科研立项统计表</t>
  </si>
  <si>
    <t>序号</t>
  </si>
  <si>
    <t>主持人</t>
  </si>
  <si>
    <t>项目来源</t>
  </si>
  <si>
    <t>项目编号</t>
  </si>
  <si>
    <t>起止时间</t>
  </si>
  <si>
    <t>项目组成员
（按顺序）</t>
  </si>
  <si>
    <t>项目金额</t>
  </si>
  <si>
    <t>配套金额</t>
  </si>
  <si>
    <t>总金额</t>
  </si>
  <si>
    <t>立项文件</t>
  </si>
  <si>
    <t>启动文件</t>
  </si>
  <si>
    <t>金额单位：万元</t>
  </si>
  <si>
    <t>统计日期：2012年5月10日</t>
  </si>
  <si>
    <t>项目名称</t>
  </si>
  <si>
    <t>查芳</t>
  </si>
  <si>
    <t>李本庆</t>
  </si>
  <si>
    <t>成党伟</t>
  </si>
  <si>
    <t>李勇</t>
  </si>
  <si>
    <t>余谦</t>
  </si>
  <si>
    <t>陕西农村寄宿制小学计算机辅助学习检测与评估</t>
  </si>
  <si>
    <t>中科院地理科学与资源</t>
  </si>
  <si>
    <t>查芳、吴世珍、张永涛</t>
  </si>
  <si>
    <t>陕西农村寄宿制小学计算机辅助学习检测与评估（二期）</t>
  </si>
  <si>
    <t>安康富硒产业集群中区域品牌培育与管理研究</t>
  </si>
  <si>
    <t>2011.7-2012.12</t>
  </si>
  <si>
    <t>安康市旅游客流时空演变特征及发展趋势研究</t>
  </si>
  <si>
    <t>韩涛、李光梓、藤荆康（市旅游局）、克里斯瑞恩（新西兰怀卡多大学）</t>
  </si>
  <si>
    <t>安康家政服务业市场调研分析预测及信息化建设研究</t>
  </si>
  <si>
    <t>李勇、余谦、汪湧、麻凤梅、乔雅洁</t>
  </si>
  <si>
    <t>安康市科技计划项目</t>
  </si>
  <si>
    <t>安康市循环经济发展战略研究</t>
  </si>
  <si>
    <t>方琼（农学与生命学院）、查芳、陈绪敖、麻凤梅、李晓瑜</t>
  </si>
  <si>
    <t>安康市“十二五”加快金融业发展的思路与对策研究</t>
  </si>
  <si>
    <t>李本庆、汪湧、江兴（市委党校）</t>
  </si>
  <si>
    <t>安康富硒食品产业集群发展战略研究</t>
  </si>
  <si>
    <t>李本庆、崔晓明、成党伟、庞静</t>
  </si>
  <si>
    <t>欠发达地区中小企业融资瓶颈及对策研究——以安康为例</t>
  </si>
  <si>
    <t>陕南土地流转研究</t>
  </si>
  <si>
    <t>安康生态屋面防水材料配合比研究</t>
  </si>
  <si>
    <t>基于Ajax的安康生态旅游服务质量智能评价系统研究</t>
  </si>
  <si>
    <t>建设陕南循环经济区的法律问题研究</t>
  </si>
  <si>
    <t>我国西部农业上市公司多元化经营与绩效相关性研究</t>
  </si>
  <si>
    <t>庞仙君</t>
  </si>
  <si>
    <t>陈兴平</t>
  </si>
  <si>
    <t>李伟杰</t>
  </si>
  <si>
    <t>麻风梅</t>
  </si>
  <si>
    <t>冯炜娟</t>
  </si>
  <si>
    <t>康玲</t>
  </si>
  <si>
    <t>2011.07-2012．12</t>
  </si>
  <si>
    <t>2012.01-2013.07</t>
  </si>
  <si>
    <t>2012．01-2012.12</t>
  </si>
  <si>
    <t>2011.07-2012.06</t>
  </si>
  <si>
    <t>2012．01-2013.12</t>
  </si>
  <si>
    <t>2012.01-2013.12</t>
  </si>
  <si>
    <t>安康市发展能源产业的金融支持研究</t>
  </si>
  <si>
    <t>聚丙烯混凝土力学性能及其在锚喷支护中的应用研究</t>
  </si>
  <si>
    <t>股权结构与公司绩效的相关性研究</t>
  </si>
  <si>
    <t>指导学生项目：安康市乡村旅游扶贫政策执行效果研究</t>
  </si>
  <si>
    <t>指导学生项目：“安康.富硒之旅”旅游产品及开发研究</t>
  </si>
  <si>
    <t>指导学生项目：提高大学生创业成功率的机制研究</t>
  </si>
  <si>
    <t>指导学生项目：陕南土地流转现状研究</t>
  </si>
  <si>
    <t>指导学生项目：安康富硒特色农产品区域品牌管理研究</t>
  </si>
  <si>
    <t>指导学生项目：安康富硒产业信息共享系统研究与开发</t>
  </si>
  <si>
    <t>指导学生项目：基于信息化建设的旅游服务水平提升研究</t>
  </si>
  <si>
    <t>汪湧</t>
  </si>
  <si>
    <t>陈绪敖</t>
  </si>
  <si>
    <t>2011.12-2012.12</t>
  </si>
  <si>
    <t>余谦、赵志强、陈绪敖、梁鹏（学生）、余雷（学生）</t>
  </si>
  <si>
    <t>陈明根、李伟杰、杨玉竹（学生）</t>
  </si>
  <si>
    <t>张芳琳（艺术系）、陈兴平、牛洪涛、唐百晓、肖贺旭（学生）、邹林安（安康城乡建设集团）</t>
  </si>
  <si>
    <t>李勇、胡晓玲、李晓瑜、韩欢静（学生）</t>
  </si>
  <si>
    <t>崔晓明、陈显云（学生）、段晓锋（学生）、张立（青海民族大学）</t>
  </si>
  <si>
    <t>庞静、孙玉忠（学生）、陈龙（学生）</t>
  </si>
  <si>
    <t>余谦、王晓峰（学生）、余雷（学生）、孔祥毅（山西财经大学）</t>
  </si>
  <si>
    <t>张洽、侯勇（学生）、费震辉（学生）</t>
  </si>
  <si>
    <t>2011AKXYDXS25</t>
  </si>
  <si>
    <t>2011AKXYDXS26</t>
  </si>
  <si>
    <t>2011AKXYDXS28</t>
  </si>
  <si>
    <t>2011AKXYDXS29</t>
  </si>
  <si>
    <t>院研函[2011]28号</t>
  </si>
  <si>
    <t>王代刚</t>
  </si>
  <si>
    <t>陕南蚕桑产业“非竞争性结构布局”发展方式研究</t>
  </si>
  <si>
    <t>11JS002</t>
  </si>
  <si>
    <t>2011.7-2013.7</t>
  </si>
  <si>
    <t>黎欢吉、胡鸿晓、余谦</t>
  </si>
  <si>
    <t>院研函[2011]32号</t>
  </si>
  <si>
    <t>乔雅洁</t>
  </si>
  <si>
    <t>2011AYHX001</t>
  </si>
  <si>
    <t>2011.3-2011.9</t>
  </si>
  <si>
    <t>2011AYAX003</t>
  </si>
  <si>
    <t>2011.6-2011.12</t>
  </si>
  <si>
    <t>查芳、张永涛</t>
  </si>
  <si>
    <t>教育厅项目</t>
  </si>
  <si>
    <t>11JK0090</t>
  </si>
  <si>
    <t>陈芳（农学与生命科学院）、何家理（政治与历史系）、查芳、庞仙君、赵志强、纪宏耀</t>
  </si>
  <si>
    <t>崔晓明</t>
  </si>
  <si>
    <t>11JK0054</t>
  </si>
  <si>
    <t>局厅级一般项目</t>
  </si>
  <si>
    <t>2011.2-2012.2</t>
  </si>
  <si>
    <t>11AK09-08</t>
  </si>
  <si>
    <t>院研函[2011]31号</t>
  </si>
  <si>
    <t>2011.4-2011.12</t>
  </si>
  <si>
    <t>11AK09-06</t>
  </si>
  <si>
    <t>AYQDRW201103</t>
  </si>
  <si>
    <t>AYQDRW201104</t>
  </si>
  <si>
    <t>AYQDZR201104</t>
  </si>
  <si>
    <t>2011AYPYZR01</t>
  </si>
  <si>
    <t>AYQDRW201126</t>
  </si>
  <si>
    <t>AYQDRW201127</t>
  </si>
  <si>
    <t>王俊义</t>
  </si>
  <si>
    <t>AYQDRW201128</t>
  </si>
  <si>
    <t>唐百晓</t>
  </si>
  <si>
    <t>AYQDZR201110</t>
  </si>
  <si>
    <t>张爱英、牛洪涛、高波（学生）、张成卓（陕西省第六建筑工程公司）</t>
  </si>
  <si>
    <t>王世欢</t>
  </si>
  <si>
    <t>AYQDRW201129</t>
  </si>
  <si>
    <t>2011AKXYDXS23</t>
  </si>
  <si>
    <t>2011AKXYDXS24</t>
  </si>
  <si>
    <t>2011AKXYDXS27</t>
  </si>
  <si>
    <t>（2011年）</t>
  </si>
  <si>
    <t>合计</t>
  </si>
  <si>
    <t>中科院地理科学与资源</t>
  </si>
  <si>
    <t>局厅级一般项目</t>
  </si>
  <si>
    <t>安康市科技计划项目</t>
  </si>
  <si>
    <t>院自立科研项目(高层次人才科研)</t>
  </si>
  <si>
    <t>院自立科研项目(指导学生项目）</t>
  </si>
  <si>
    <t>院自立科研项目（培育项目）</t>
  </si>
  <si>
    <t>院自立科研项目（培育项目）</t>
  </si>
  <si>
    <t>项目类别</t>
  </si>
  <si>
    <t>年度项目总数</t>
  </si>
  <si>
    <t>年度项目总金额(万元)</t>
  </si>
  <si>
    <t>横向</t>
  </si>
  <si>
    <t>教育厅项目</t>
  </si>
  <si>
    <t>院自立科研项目(高层次人才科研)</t>
  </si>
  <si>
    <t>纵向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</si>
</sst>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2"/>
      <name val="宋体"/>
      <family val="0"/>
    </font>
    <font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2">
      <selection activeCell="A5" sqref="A5:A29"/>
    </sheetView>
  </sheetViews>
  <sheetFormatPr defaultColWidth="9.00390625" defaultRowHeight="14.25"/>
  <cols>
    <col min="3" max="3" width="15.125" style="0" customWidth="1"/>
    <col min="4" max="4" width="17.25390625" style="0" customWidth="1"/>
    <col min="5" max="5" width="12.375" style="0" customWidth="1"/>
    <col min="7" max="7" width="11.25390625" style="0" customWidth="1"/>
  </cols>
  <sheetData>
    <row r="1" spans="1:13" ht="31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9" t="s">
        <v>120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4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0" t="s">
        <v>12</v>
      </c>
      <c r="K3" s="20"/>
      <c r="L3" s="20"/>
      <c r="M3" s="1"/>
    </row>
    <row r="4" spans="1:13" ht="34.5" customHeight="1">
      <c r="A4" s="2" t="s">
        <v>1</v>
      </c>
      <c r="B4" s="2" t="s">
        <v>2</v>
      </c>
      <c r="C4" s="2" t="s">
        <v>3</v>
      </c>
      <c r="D4" s="2" t="s">
        <v>14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1"/>
    </row>
    <row r="5" spans="1:13" ht="55.5" customHeight="1">
      <c r="A5" s="3">
        <v>1</v>
      </c>
      <c r="B5" s="3" t="s">
        <v>87</v>
      </c>
      <c r="C5" s="3" t="s">
        <v>21</v>
      </c>
      <c r="D5" s="3" t="s">
        <v>20</v>
      </c>
      <c r="E5" s="3" t="s">
        <v>88</v>
      </c>
      <c r="F5" s="3" t="s">
        <v>89</v>
      </c>
      <c r="G5" s="3" t="s">
        <v>22</v>
      </c>
      <c r="H5" s="3">
        <v>9</v>
      </c>
      <c r="I5" s="3">
        <v>0</v>
      </c>
      <c r="J5" s="3">
        <f aca="true" t="shared" si="0" ref="J5:J29">H5+I5</f>
        <v>9</v>
      </c>
      <c r="K5" s="3"/>
      <c r="L5" s="3"/>
      <c r="M5" s="1"/>
    </row>
    <row r="6" spans="1:13" ht="57.75" customHeight="1">
      <c r="A6" s="3">
        <v>2</v>
      </c>
      <c r="B6" s="3" t="s">
        <v>87</v>
      </c>
      <c r="C6" s="3" t="s">
        <v>21</v>
      </c>
      <c r="D6" s="3" t="s">
        <v>23</v>
      </c>
      <c r="E6" s="3" t="s">
        <v>90</v>
      </c>
      <c r="F6" s="3" t="s">
        <v>91</v>
      </c>
      <c r="G6" s="3" t="s">
        <v>92</v>
      </c>
      <c r="H6" s="3">
        <v>8</v>
      </c>
      <c r="I6" s="3">
        <v>0</v>
      </c>
      <c r="J6" s="3">
        <f t="shared" si="0"/>
        <v>8</v>
      </c>
      <c r="K6" s="3"/>
      <c r="L6" s="3"/>
      <c r="M6" s="1"/>
    </row>
    <row r="7" spans="1:13" ht="100.5" customHeight="1">
      <c r="A7" s="3">
        <v>3</v>
      </c>
      <c r="B7" s="3" t="s">
        <v>66</v>
      </c>
      <c r="C7" s="3" t="s">
        <v>93</v>
      </c>
      <c r="D7" s="3" t="s">
        <v>24</v>
      </c>
      <c r="E7" s="3" t="s">
        <v>94</v>
      </c>
      <c r="F7" s="3" t="s">
        <v>25</v>
      </c>
      <c r="G7" s="3" t="s">
        <v>95</v>
      </c>
      <c r="H7" s="3">
        <v>1</v>
      </c>
      <c r="I7" s="3">
        <v>0</v>
      </c>
      <c r="J7" s="3">
        <f t="shared" si="0"/>
        <v>1</v>
      </c>
      <c r="K7" s="3"/>
      <c r="L7" s="3" t="s">
        <v>80</v>
      </c>
      <c r="M7" s="1"/>
    </row>
    <row r="8" spans="1:13" ht="78" customHeight="1">
      <c r="A8" s="3">
        <v>4</v>
      </c>
      <c r="B8" s="3" t="s">
        <v>96</v>
      </c>
      <c r="C8" s="3" t="s">
        <v>93</v>
      </c>
      <c r="D8" s="3" t="s">
        <v>26</v>
      </c>
      <c r="E8" s="3" t="s">
        <v>97</v>
      </c>
      <c r="F8" s="3" t="s">
        <v>84</v>
      </c>
      <c r="G8" s="3" t="s">
        <v>27</v>
      </c>
      <c r="H8" s="3">
        <v>1</v>
      </c>
      <c r="I8" s="3">
        <v>0</v>
      </c>
      <c r="J8" s="3">
        <f t="shared" si="0"/>
        <v>1</v>
      </c>
      <c r="K8" s="3"/>
      <c r="L8" s="3" t="s">
        <v>80</v>
      </c>
      <c r="M8" s="1"/>
    </row>
    <row r="9" spans="1:13" ht="78" customHeight="1">
      <c r="A9" s="3">
        <v>5</v>
      </c>
      <c r="B9" s="3" t="s">
        <v>81</v>
      </c>
      <c r="C9" s="3" t="s">
        <v>93</v>
      </c>
      <c r="D9" s="3" t="s">
        <v>82</v>
      </c>
      <c r="E9" s="3" t="s">
        <v>83</v>
      </c>
      <c r="F9" s="3" t="s">
        <v>84</v>
      </c>
      <c r="G9" s="3" t="s">
        <v>85</v>
      </c>
      <c r="H9" s="3">
        <v>5</v>
      </c>
      <c r="I9" s="3">
        <v>0</v>
      </c>
      <c r="J9" s="3">
        <f t="shared" si="0"/>
        <v>5</v>
      </c>
      <c r="K9" s="3"/>
      <c r="L9" s="3"/>
      <c r="M9" s="1"/>
    </row>
    <row r="10" spans="1:13" ht="50.25" customHeight="1">
      <c r="A10" s="3">
        <v>6</v>
      </c>
      <c r="B10" s="3" t="s">
        <v>15</v>
      </c>
      <c r="C10" s="3" t="s">
        <v>98</v>
      </c>
      <c r="D10" s="3" t="s">
        <v>28</v>
      </c>
      <c r="E10" s="3"/>
      <c r="F10" s="3" t="s">
        <v>99</v>
      </c>
      <c r="G10" s="3" t="s">
        <v>29</v>
      </c>
      <c r="H10" s="3">
        <v>6</v>
      </c>
      <c r="I10" s="3">
        <v>0</v>
      </c>
      <c r="J10" s="3">
        <f t="shared" si="0"/>
        <v>6</v>
      </c>
      <c r="K10" s="3"/>
      <c r="L10" s="3"/>
      <c r="M10" s="1"/>
    </row>
    <row r="11" spans="1:13" ht="63.75" customHeight="1">
      <c r="A11" s="3">
        <v>7</v>
      </c>
      <c r="B11" s="3" t="s">
        <v>19</v>
      </c>
      <c r="C11" s="3" t="s">
        <v>98</v>
      </c>
      <c r="D11" s="3" t="s">
        <v>33</v>
      </c>
      <c r="E11" s="3"/>
      <c r="F11" s="3" t="s">
        <v>102</v>
      </c>
      <c r="G11" s="3" t="s">
        <v>34</v>
      </c>
      <c r="H11" s="3">
        <v>1</v>
      </c>
      <c r="I11" s="3">
        <v>0</v>
      </c>
      <c r="J11" s="3">
        <f>H11+I11</f>
        <v>1</v>
      </c>
      <c r="K11" s="3"/>
      <c r="L11" s="3" t="s">
        <v>86</v>
      </c>
      <c r="M11" s="1"/>
    </row>
    <row r="12" spans="1:13" ht="72.75" customHeight="1">
      <c r="A12" s="3">
        <v>8</v>
      </c>
      <c r="B12" s="3" t="s">
        <v>18</v>
      </c>
      <c r="C12" s="3" t="s">
        <v>30</v>
      </c>
      <c r="D12" s="3" t="s">
        <v>31</v>
      </c>
      <c r="E12" s="3" t="s">
        <v>100</v>
      </c>
      <c r="F12" s="3" t="s">
        <v>67</v>
      </c>
      <c r="G12" s="3" t="s">
        <v>32</v>
      </c>
      <c r="H12" s="3">
        <v>0.5</v>
      </c>
      <c r="I12" s="3">
        <v>0</v>
      </c>
      <c r="J12" s="3">
        <f t="shared" si="0"/>
        <v>0.5</v>
      </c>
      <c r="K12" s="3"/>
      <c r="L12" s="3" t="s">
        <v>101</v>
      </c>
      <c r="M12" s="1"/>
    </row>
    <row r="13" spans="1:13" ht="54.75" customHeight="1">
      <c r="A13" s="3">
        <v>9</v>
      </c>
      <c r="B13" s="3" t="s">
        <v>19</v>
      </c>
      <c r="C13" s="3" t="s">
        <v>30</v>
      </c>
      <c r="D13" s="3" t="s">
        <v>35</v>
      </c>
      <c r="E13" s="3" t="s">
        <v>103</v>
      </c>
      <c r="F13" s="3" t="s">
        <v>25</v>
      </c>
      <c r="G13" s="3" t="s">
        <v>36</v>
      </c>
      <c r="H13" s="3">
        <v>0.5</v>
      </c>
      <c r="I13" s="3">
        <v>0</v>
      </c>
      <c r="J13" s="3">
        <f>H13+I13</f>
        <v>0.5</v>
      </c>
      <c r="K13" s="3"/>
      <c r="L13" s="3" t="s">
        <v>101</v>
      </c>
      <c r="M13" s="1"/>
    </row>
    <row r="14" spans="1:13" ht="56.25" customHeight="1">
      <c r="A14" s="3">
        <v>10</v>
      </c>
      <c r="B14" s="3" t="s">
        <v>46</v>
      </c>
      <c r="C14" s="3" t="s">
        <v>128</v>
      </c>
      <c r="D14" s="3" t="s">
        <v>40</v>
      </c>
      <c r="E14" s="3" t="s">
        <v>107</v>
      </c>
      <c r="F14" s="3" t="s">
        <v>52</v>
      </c>
      <c r="G14" s="3" t="s">
        <v>71</v>
      </c>
      <c r="H14" s="3">
        <v>0.4</v>
      </c>
      <c r="I14" s="3">
        <v>0</v>
      </c>
      <c r="J14" s="3">
        <f>H14+I14</f>
        <v>0.4</v>
      </c>
      <c r="K14" s="3"/>
      <c r="L14" s="3"/>
      <c r="M14" s="1"/>
    </row>
    <row r="15" spans="1:13" ht="49.5" customHeight="1">
      <c r="A15" s="3">
        <v>11</v>
      </c>
      <c r="B15" s="3" t="s">
        <v>44</v>
      </c>
      <c r="C15" s="3" t="s">
        <v>125</v>
      </c>
      <c r="D15" s="3" t="s">
        <v>38</v>
      </c>
      <c r="E15" s="3" t="s">
        <v>105</v>
      </c>
      <c r="F15" s="3" t="s">
        <v>50</v>
      </c>
      <c r="G15" s="3" t="s">
        <v>69</v>
      </c>
      <c r="H15" s="3">
        <v>0.5</v>
      </c>
      <c r="I15" s="3">
        <v>0</v>
      </c>
      <c r="J15" s="3">
        <f t="shared" si="0"/>
        <v>0.5</v>
      </c>
      <c r="K15" s="3"/>
      <c r="L15" s="3"/>
      <c r="M15" s="1"/>
    </row>
    <row r="16" spans="1:13" ht="95.25" customHeight="1">
      <c r="A16" s="3">
        <v>12</v>
      </c>
      <c r="B16" s="3" t="s">
        <v>45</v>
      </c>
      <c r="C16" s="3" t="s">
        <v>125</v>
      </c>
      <c r="D16" s="3" t="s">
        <v>39</v>
      </c>
      <c r="E16" s="3" t="s">
        <v>106</v>
      </c>
      <c r="F16" s="3" t="s">
        <v>51</v>
      </c>
      <c r="G16" s="3" t="s">
        <v>70</v>
      </c>
      <c r="H16" s="3">
        <v>1</v>
      </c>
      <c r="I16" s="3">
        <v>0</v>
      </c>
      <c r="J16" s="3">
        <f t="shared" si="0"/>
        <v>1</v>
      </c>
      <c r="K16" s="3"/>
      <c r="L16" s="3"/>
      <c r="M16" s="1"/>
    </row>
    <row r="17" spans="1:13" ht="86.25" customHeight="1">
      <c r="A17" s="3">
        <v>13</v>
      </c>
      <c r="B17" s="3" t="s">
        <v>47</v>
      </c>
      <c r="C17" s="3" t="s">
        <v>125</v>
      </c>
      <c r="D17" s="3" t="s">
        <v>41</v>
      </c>
      <c r="E17" s="3" t="s">
        <v>108</v>
      </c>
      <c r="F17" s="3" t="s">
        <v>53</v>
      </c>
      <c r="G17" s="3" t="s">
        <v>72</v>
      </c>
      <c r="H17" s="3">
        <v>1</v>
      </c>
      <c r="I17" s="3">
        <v>0</v>
      </c>
      <c r="J17" s="3">
        <f t="shared" si="0"/>
        <v>1</v>
      </c>
      <c r="K17" s="3"/>
      <c r="L17" s="3"/>
      <c r="M17" s="1"/>
    </row>
    <row r="18" spans="1:13" ht="61.5" customHeight="1">
      <c r="A18" s="3">
        <v>14</v>
      </c>
      <c r="B18" s="3" t="s">
        <v>48</v>
      </c>
      <c r="C18" s="3" t="s">
        <v>125</v>
      </c>
      <c r="D18" s="3" t="s">
        <v>42</v>
      </c>
      <c r="E18" s="3" t="s">
        <v>109</v>
      </c>
      <c r="F18" s="3" t="s">
        <v>54</v>
      </c>
      <c r="G18" s="3" t="s">
        <v>73</v>
      </c>
      <c r="H18" s="3">
        <v>1</v>
      </c>
      <c r="I18" s="3">
        <v>0</v>
      </c>
      <c r="J18" s="3">
        <f t="shared" si="0"/>
        <v>1</v>
      </c>
      <c r="K18" s="3"/>
      <c r="L18" s="3"/>
      <c r="M18" s="1"/>
    </row>
    <row r="19" spans="1:13" ht="77.25" customHeight="1">
      <c r="A19" s="3">
        <v>15</v>
      </c>
      <c r="B19" s="3" t="s">
        <v>110</v>
      </c>
      <c r="C19" s="3" t="s">
        <v>125</v>
      </c>
      <c r="D19" s="3" t="s">
        <v>55</v>
      </c>
      <c r="E19" s="3" t="s">
        <v>111</v>
      </c>
      <c r="F19" s="3" t="s">
        <v>53</v>
      </c>
      <c r="G19" s="3" t="s">
        <v>74</v>
      </c>
      <c r="H19" s="3">
        <v>1</v>
      </c>
      <c r="I19" s="3">
        <v>0</v>
      </c>
      <c r="J19" s="3">
        <f t="shared" si="0"/>
        <v>1</v>
      </c>
      <c r="K19" s="3"/>
      <c r="L19" s="3"/>
      <c r="M19" s="1"/>
    </row>
    <row r="20" spans="1:13" ht="83.25" customHeight="1">
      <c r="A20" s="3">
        <v>16</v>
      </c>
      <c r="B20" s="3" t="s">
        <v>112</v>
      </c>
      <c r="C20" s="3" t="s">
        <v>125</v>
      </c>
      <c r="D20" s="3" t="s">
        <v>56</v>
      </c>
      <c r="E20" s="3" t="s">
        <v>113</v>
      </c>
      <c r="F20" s="3" t="s">
        <v>53</v>
      </c>
      <c r="G20" s="3" t="s">
        <v>114</v>
      </c>
      <c r="H20" s="3">
        <v>0.5</v>
      </c>
      <c r="I20" s="3">
        <v>0</v>
      </c>
      <c r="J20" s="3">
        <f t="shared" si="0"/>
        <v>0.5</v>
      </c>
      <c r="K20" s="3"/>
      <c r="L20" s="3"/>
      <c r="M20" s="1"/>
    </row>
    <row r="21" spans="1:13" ht="48" customHeight="1">
      <c r="A21" s="3">
        <v>17</v>
      </c>
      <c r="B21" s="3" t="s">
        <v>115</v>
      </c>
      <c r="C21" s="3" t="s">
        <v>125</v>
      </c>
      <c r="D21" s="3" t="s">
        <v>57</v>
      </c>
      <c r="E21" s="3" t="s">
        <v>116</v>
      </c>
      <c r="F21" s="3" t="s">
        <v>53</v>
      </c>
      <c r="G21" s="3" t="s">
        <v>75</v>
      </c>
      <c r="H21" s="3">
        <v>1</v>
      </c>
      <c r="I21" s="3">
        <v>0</v>
      </c>
      <c r="J21" s="3">
        <f t="shared" si="0"/>
        <v>1</v>
      </c>
      <c r="K21" s="3"/>
      <c r="L21" s="3"/>
      <c r="M21" s="1"/>
    </row>
    <row r="22" spans="1:13" ht="59.25" customHeight="1">
      <c r="A22" s="3">
        <v>18</v>
      </c>
      <c r="B22" s="3" t="s">
        <v>43</v>
      </c>
      <c r="C22" s="3" t="s">
        <v>125</v>
      </c>
      <c r="D22" s="3" t="s">
        <v>37</v>
      </c>
      <c r="E22" s="3" t="s">
        <v>104</v>
      </c>
      <c r="F22" s="3" t="s">
        <v>49</v>
      </c>
      <c r="G22" s="3" t="s">
        <v>68</v>
      </c>
      <c r="H22" s="3">
        <v>1</v>
      </c>
      <c r="I22" s="3">
        <v>0</v>
      </c>
      <c r="J22" s="3">
        <f>H22+I22</f>
        <v>1</v>
      </c>
      <c r="K22" s="3"/>
      <c r="L22" s="3"/>
      <c r="M22" s="1"/>
    </row>
    <row r="23" spans="1:13" ht="54" customHeight="1">
      <c r="A23" s="3">
        <v>19</v>
      </c>
      <c r="B23" s="3" t="s">
        <v>15</v>
      </c>
      <c r="C23" s="3" t="s">
        <v>126</v>
      </c>
      <c r="D23" s="3" t="s">
        <v>59</v>
      </c>
      <c r="E23" s="3" t="s">
        <v>118</v>
      </c>
      <c r="F23" s="3" t="s">
        <v>67</v>
      </c>
      <c r="G23" s="3"/>
      <c r="H23" s="3">
        <v>0.1</v>
      </c>
      <c r="I23" s="3">
        <v>0</v>
      </c>
      <c r="J23" s="3">
        <f>H23+I23</f>
        <v>0.1</v>
      </c>
      <c r="K23" s="3"/>
      <c r="L23" s="3"/>
      <c r="M23" s="1"/>
    </row>
    <row r="24" spans="1:13" ht="54.75" customHeight="1">
      <c r="A24" s="3">
        <v>20</v>
      </c>
      <c r="B24" s="3" t="s">
        <v>96</v>
      </c>
      <c r="C24" s="3" t="s">
        <v>126</v>
      </c>
      <c r="D24" s="3" t="s">
        <v>58</v>
      </c>
      <c r="E24" s="3" t="s">
        <v>117</v>
      </c>
      <c r="F24" s="3" t="s">
        <v>67</v>
      </c>
      <c r="G24" s="3"/>
      <c r="H24" s="3">
        <v>0.1</v>
      </c>
      <c r="I24" s="3">
        <v>0</v>
      </c>
      <c r="J24" s="3">
        <f>H24+I24</f>
        <v>0.1</v>
      </c>
      <c r="K24" s="3"/>
      <c r="L24" s="3"/>
      <c r="M24" s="1"/>
    </row>
    <row r="25" spans="1:13" ht="53.25" customHeight="1">
      <c r="A25" s="3">
        <v>21</v>
      </c>
      <c r="B25" s="3" t="s">
        <v>65</v>
      </c>
      <c r="C25" s="3" t="s">
        <v>126</v>
      </c>
      <c r="D25" s="3" t="s">
        <v>60</v>
      </c>
      <c r="E25" s="3" t="s">
        <v>76</v>
      </c>
      <c r="F25" s="3" t="s">
        <v>67</v>
      </c>
      <c r="G25" s="3"/>
      <c r="H25" s="3">
        <v>0.1</v>
      </c>
      <c r="I25" s="3">
        <v>0</v>
      </c>
      <c r="J25" s="3">
        <f t="shared" si="0"/>
        <v>0.1</v>
      </c>
      <c r="K25" s="3"/>
      <c r="L25" s="3"/>
      <c r="M25" s="1"/>
    </row>
    <row r="26" spans="1:13" ht="42.75" customHeight="1">
      <c r="A26" s="3">
        <v>22</v>
      </c>
      <c r="B26" s="3" t="s">
        <v>44</v>
      </c>
      <c r="C26" s="3" t="s">
        <v>126</v>
      </c>
      <c r="D26" s="3" t="s">
        <v>61</v>
      </c>
      <c r="E26" s="3" t="s">
        <v>77</v>
      </c>
      <c r="F26" s="3" t="s">
        <v>67</v>
      </c>
      <c r="G26" s="3"/>
      <c r="H26" s="3">
        <v>0.1</v>
      </c>
      <c r="I26" s="3">
        <v>0</v>
      </c>
      <c r="J26" s="3">
        <f t="shared" si="0"/>
        <v>0.1</v>
      </c>
      <c r="K26" s="3"/>
      <c r="L26" s="3"/>
      <c r="M26" s="1"/>
    </row>
    <row r="27" spans="1:12" ht="44.25" customHeight="1">
      <c r="A27" s="3">
        <v>23</v>
      </c>
      <c r="B27" s="3" t="s">
        <v>66</v>
      </c>
      <c r="C27" s="3" t="s">
        <v>126</v>
      </c>
      <c r="D27" s="3" t="s">
        <v>62</v>
      </c>
      <c r="E27" s="3" t="s">
        <v>119</v>
      </c>
      <c r="F27" s="3" t="s">
        <v>67</v>
      </c>
      <c r="G27" s="3"/>
      <c r="H27" s="3">
        <v>0.1</v>
      </c>
      <c r="I27" s="3">
        <v>0</v>
      </c>
      <c r="J27" s="3">
        <f t="shared" si="0"/>
        <v>0.1</v>
      </c>
      <c r="K27" s="3"/>
      <c r="L27" s="3"/>
    </row>
    <row r="28" spans="1:12" ht="45" customHeight="1">
      <c r="A28" s="3">
        <v>24</v>
      </c>
      <c r="B28" s="3" t="s">
        <v>16</v>
      </c>
      <c r="C28" s="3" t="s">
        <v>126</v>
      </c>
      <c r="D28" s="3" t="s">
        <v>63</v>
      </c>
      <c r="E28" s="3" t="s">
        <v>78</v>
      </c>
      <c r="F28" s="3" t="s">
        <v>67</v>
      </c>
      <c r="G28" s="3"/>
      <c r="H28" s="3">
        <v>0.1</v>
      </c>
      <c r="I28" s="3">
        <v>0</v>
      </c>
      <c r="J28" s="3">
        <f t="shared" si="0"/>
        <v>0.1</v>
      </c>
      <c r="K28" s="3"/>
      <c r="L28" s="3"/>
    </row>
    <row r="29" spans="1:12" ht="50.25" customHeight="1">
      <c r="A29" s="3">
        <v>25</v>
      </c>
      <c r="B29" s="3" t="s">
        <v>17</v>
      </c>
      <c r="C29" s="3" t="s">
        <v>126</v>
      </c>
      <c r="D29" s="3" t="s">
        <v>64</v>
      </c>
      <c r="E29" s="3" t="s">
        <v>79</v>
      </c>
      <c r="F29" s="3" t="s">
        <v>67</v>
      </c>
      <c r="G29" s="3"/>
      <c r="H29" s="3">
        <v>0.1</v>
      </c>
      <c r="I29" s="3">
        <v>0</v>
      </c>
      <c r="J29" s="3">
        <f t="shared" si="0"/>
        <v>0.1</v>
      </c>
      <c r="K29" s="3"/>
      <c r="L29" s="3"/>
    </row>
    <row r="30" spans="1:12" ht="14.25">
      <c r="A30" s="6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</row>
    <row r="31" spans="1:12" ht="18.75">
      <c r="A31" s="17" t="s">
        <v>121</v>
      </c>
      <c r="B31" s="17"/>
      <c r="C31" s="17"/>
      <c r="D31" s="17"/>
      <c r="E31" s="4"/>
      <c r="F31" s="4"/>
      <c r="G31" s="5"/>
      <c r="H31" s="4"/>
      <c r="I31" s="4"/>
      <c r="J31" s="4"/>
      <c r="K31" s="5"/>
      <c r="L31" s="4"/>
    </row>
    <row r="32" spans="1:12" s="11" customFormat="1" ht="42" customHeight="1">
      <c r="A32" s="23" t="s">
        <v>129</v>
      </c>
      <c r="B32" s="24"/>
      <c r="C32" s="7" t="s">
        <v>130</v>
      </c>
      <c r="D32" s="8" t="s">
        <v>131</v>
      </c>
      <c r="E32" s="9"/>
      <c r="F32" s="9"/>
      <c r="G32" s="9"/>
      <c r="H32" s="9"/>
      <c r="I32" s="9"/>
      <c r="J32" s="9"/>
      <c r="K32" s="10"/>
      <c r="L32" s="9"/>
    </row>
    <row r="33" spans="1:4" s="11" customFormat="1" ht="25.5" customHeight="1">
      <c r="A33" s="15" t="s">
        <v>122</v>
      </c>
      <c r="B33" s="16"/>
      <c r="C33" s="12">
        <f>COUNTIF(C5:C29,A33)</f>
        <v>2</v>
      </c>
      <c r="D33" s="12">
        <f>J5+J6</f>
        <v>17</v>
      </c>
    </row>
    <row r="34" spans="1:4" s="11" customFormat="1" ht="25.5" customHeight="1">
      <c r="A34" s="25" t="s">
        <v>132</v>
      </c>
      <c r="B34" s="26"/>
      <c r="C34" s="8">
        <f>C33</f>
        <v>2</v>
      </c>
      <c r="D34" s="8">
        <f>D33</f>
        <v>17</v>
      </c>
    </row>
    <row r="35" spans="1:6" s="11" customFormat="1" ht="25.5" customHeight="1">
      <c r="A35" s="15" t="s">
        <v>133</v>
      </c>
      <c r="B35" s="16"/>
      <c r="C35" s="12">
        <f>COUNTIF(C5:C29,A35)</f>
        <v>3</v>
      </c>
      <c r="D35" s="12">
        <f>J7+J8+J9</f>
        <v>7</v>
      </c>
      <c r="E35" s="10"/>
      <c r="F35" s="10"/>
    </row>
    <row r="36" spans="1:6" s="11" customFormat="1" ht="25.5" customHeight="1">
      <c r="A36" s="15" t="s">
        <v>123</v>
      </c>
      <c r="B36" s="16"/>
      <c r="C36" s="12">
        <f>COUNTIF(C5:C29,A36)</f>
        <v>2</v>
      </c>
      <c r="D36" s="12">
        <f>J10+J11</f>
        <v>7</v>
      </c>
      <c r="E36" s="9"/>
      <c r="F36" s="9"/>
    </row>
    <row r="37" spans="1:4" s="11" customFormat="1" ht="25.5" customHeight="1">
      <c r="A37" s="15" t="s">
        <v>124</v>
      </c>
      <c r="B37" s="16"/>
      <c r="C37" s="12">
        <f>COUNTIF(C5:C29,A37)</f>
        <v>2</v>
      </c>
      <c r="D37" s="12">
        <f>J12+J13</f>
        <v>1</v>
      </c>
    </row>
    <row r="38" spans="1:6" s="11" customFormat="1" ht="27" customHeight="1">
      <c r="A38" s="15" t="s">
        <v>127</v>
      </c>
      <c r="B38" s="16"/>
      <c r="C38" s="12">
        <f>COUNTIF(C5:C29,A38)</f>
        <v>1</v>
      </c>
      <c r="D38" s="12">
        <f>SUM(J14)</f>
        <v>0.4</v>
      </c>
      <c r="E38" s="10"/>
      <c r="F38" s="10"/>
    </row>
    <row r="39" spans="1:6" s="11" customFormat="1" ht="25.5" customHeight="1">
      <c r="A39" s="15" t="s">
        <v>134</v>
      </c>
      <c r="B39" s="16"/>
      <c r="C39" s="12">
        <f>COUNTIF(C5:C29,A39)</f>
        <v>8</v>
      </c>
      <c r="D39" s="12">
        <f>SUM(J15:J22)</f>
        <v>7</v>
      </c>
      <c r="E39" s="10"/>
      <c r="F39" s="10"/>
    </row>
    <row r="40" spans="1:6" s="11" customFormat="1" ht="27.75" customHeight="1">
      <c r="A40" s="15" t="s">
        <v>126</v>
      </c>
      <c r="B40" s="16"/>
      <c r="C40" s="12">
        <f>COUNTIF(C5:C29,A40)</f>
        <v>7</v>
      </c>
      <c r="D40" s="12">
        <f>SUM(J23:J29)</f>
        <v>0.7</v>
      </c>
      <c r="E40" s="10"/>
      <c r="F40" s="10"/>
    </row>
    <row r="41" spans="1:6" s="11" customFormat="1" ht="25.5" customHeight="1">
      <c r="A41" s="25" t="s">
        <v>135</v>
      </c>
      <c r="B41" s="26"/>
      <c r="C41" s="8">
        <f>SUM(C35:C40)</f>
        <v>23</v>
      </c>
      <c r="D41" s="8">
        <f>SUM(D35:D40)</f>
        <v>23.099999999999998</v>
      </c>
      <c r="E41" s="10"/>
      <c r="F41" s="10"/>
    </row>
    <row r="42" spans="1:4" s="14" customFormat="1" ht="13.5">
      <c r="A42" s="22" t="s">
        <v>121</v>
      </c>
      <c r="B42" s="22"/>
      <c r="C42" s="13">
        <f>C34+C41</f>
        <v>25</v>
      </c>
      <c r="D42" s="13">
        <f>D34+D41</f>
        <v>40.099999999999994</v>
      </c>
    </row>
  </sheetData>
  <mergeCells count="16">
    <mergeCell ref="A42:B42"/>
    <mergeCell ref="A32:B32"/>
    <mergeCell ref="A35:B35"/>
    <mergeCell ref="A38:B38"/>
    <mergeCell ref="A33:B33"/>
    <mergeCell ref="A36:B36"/>
    <mergeCell ref="A37:B37"/>
    <mergeCell ref="A34:B34"/>
    <mergeCell ref="A41:B41"/>
    <mergeCell ref="A39:B39"/>
    <mergeCell ref="A40:B40"/>
    <mergeCell ref="A31:D31"/>
    <mergeCell ref="A1:M1"/>
    <mergeCell ref="A2:M2"/>
    <mergeCell ref="J3:L3"/>
    <mergeCell ref="A3:I3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2012-05-25T02:16:00Z</cp:lastPrinted>
  <dcterms:created xsi:type="dcterms:W3CDTF">2012-05-11T00:56:11Z</dcterms:created>
  <dcterms:modified xsi:type="dcterms:W3CDTF">2012-05-25T08:34:47Z</dcterms:modified>
  <cp:category/>
  <cp:version/>
  <cp:contentType/>
  <cp:contentStatus/>
</cp:coreProperties>
</file>